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Pedigo\Desktop\"/>
    </mc:Choice>
  </mc:AlternateContent>
  <bookViews>
    <workbookView xWindow="0" yWindow="0" windowWidth="30528" windowHeight="13020"/>
  </bookViews>
  <sheets>
    <sheet name="Downloadable - Issue by Iss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D15" i="1"/>
  <c r="B15" i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C7" i="1"/>
  <c r="C15" i="1" s="1"/>
  <c r="E6" i="1"/>
  <c r="C5" i="1"/>
  <c r="E5" i="1" s="1"/>
  <c r="E7" i="1" l="1"/>
  <c r="E15" i="1" s="1"/>
</calcChain>
</file>

<file path=xl/sharedStrings.xml><?xml version="1.0" encoding="utf-8"?>
<sst xmlns="http://schemas.openxmlformats.org/spreadsheetml/2006/main" count="61" uniqueCount="33">
  <si>
    <t>Garland ISD - Issue by Issue listing of Debt as of June 30, 2021</t>
  </si>
  <si>
    <t xml:space="preserve">Secured by </t>
  </si>
  <si>
    <t>New Project Proceeds</t>
  </si>
  <si>
    <t>Bonds</t>
  </si>
  <si>
    <t>Outstanding Debt Obligations</t>
  </si>
  <si>
    <r>
      <t xml:space="preserve">Principal  Issued </t>
    </r>
    <r>
      <rPr>
        <b/>
        <vertAlign val="superscript"/>
        <sz val="11"/>
        <rFont val="Calibri"/>
        <family val="2"/>
        <scheme val="minor"/>
      </rPr>
      <t>(1)</t>
    </r>
  </si>
  <si>
    <t>Principal Outstanding</t>
  </si>
  <si>
    <t>Interest to Maturity</t>
  </si>
  <si>
    <t>Debt Service To Maturity</t>
  </si>
  <si>
    <t>Final Maturity Date</t>
  </si>
  <si>
    <t>Ad Valorem Taxes?</t>
  </si>
  <si>
    <t>Received from Sale</t>
  </si>
  <si>
    <t>Proceeds         Spent</t>
  </si>
  <si>
    <t>Proceeds Unspent</t>
  </si>
  <si>
    <r>
      <t xml:space="preserve">Purpose </t>
    </r>
    <r>
      <rPr>
        <b/>
        <vertAlign val="superscript"/>
        <sz val="11"/>
        <rFont val="Calibri"/>
        <family val="2"/>
        <scheme val="minor"/>
      </rPr>
      <t>(2)</t>
    </r>
  </si>
  <si>
    <t>U/L Tax Qualified School Construction Bonds Series 2009B (Tax Credit Bonds)</t>
  </si>
  <si>
    <t>Yes</t>
  </si>
  <si>
    <t>School Building</t>
  </si>
  <si>
    <t>U/L Tax Qualified School Construction Bonds Taxable Ser 2012 (Direct Subsidy)</t>
  </si>
  <si>
    <t>U/L Tax Refunding Bonds Series 2014</t>
  </si>
  <si>
    <t>N/A; Refunding</t>
  </si>
  <si>
    <t>N/A</t>
  </si>
  <si>
    <t>Refunding</t>
  </si>
  <si>
    <t>U/L Tax School Building &amp; Refunding Bonds Series 2015A</t>
  </si>
  <si>
    <t>School Building, Technology, Refunding</t>
  </si>
  <si>
    <t>U/L Tax Refunding Bonds Series 2016</t>
  </si>
  <si>
    <t>U/L Tax School Building Bonds Series 2016</t>
  </si>
  <si>
    <t>School Building, Technology</t>
  </si>
  <si>
    <t>U/L Tax School Building Bonds Series 2018</t>
  </si>
  <si>
    <t>U/L Tax Refunding Bonds Series 2019</t>
  </si>
  <si>
    <t>U/L Tax Refunding Bonds Series 2019A</t>
  </si>
  <si>
    <t>U/L Tax Refunding Bonds Series 2020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</si>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</sst>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mm/dd/yyyy;@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3" fillId="0" borderId="0" xfId="0" applyFont="1"/>
    <xf numFmtId="0" fontId="4" fillId="0" borderId="0" xfId="0" applyFont="1"/>
    <xf numFmtId="0" fontId="0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NumberFormat="1" applyFont="1" applyFill="1" applyBorder="1" applyAlignment="1" applyProtection="1">
      <alignment horizontal="left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 wrapText="1"/>
    </xf>
    <xf numFmtId="0" fontId="6" fillId="0" borderId="0" xfId="0" applyFont="1" applyBorder="1" applyAlignment="1">
      <alignment horizontal="center" wrapText="1"/>
    </xf>
    <xf numFmtId="0" fontId="0" fillId="0" borderId="0" xfId="0" applyNumberFormat="1" applyFont="1" applyFill="1" applyBorder="1" applyAlignment="1" applyProtection="1"/>
    <xf numFmtId="164" fontId="0" fillId="0" borderId="0" xfId="2" applyNumberFormat="1" applyFont="1" applyFill="1" applyBorder="1" applyAlignment="1" applyProtection="1"/>
    <xf numFmtId="164" fontId="0" fillId="0" borderId="0" xfId="2" applyNumberFormat="1" applyFont="1" applyFill="1" applyBorder="1" applyAlignment="1" applyProtection="1">
      <alignment horizontal="center"/>
    </xf>
    <xf numFmtId="165" fontId="0" fillId="0" borderId="0" xfId="0" applyNumberFormat="1" applyFont="1" applyFill="1" applyBorder="1" applyAlignment="1" applyProtection="1"/>
    <xf numFmtId="49" fontId="0" fillId="0" borderId="0" xfId="2" applyNumberFormat="1" applyFont="1" applyFill="1" applyBorder="1" applyAlignment="1" applyProtection="1">
      <alignment horizontal="center"/>
    </xf>
    <xf numFmtId="166" fontId="0" fillId="0" borderId="0" xfId="1" applyNumberFormat="1" applyFont="1" applyFill="1" applyBorder="1" applyAlignment="1" applyProtection="1">
      <alignment horizontal="center"/>
    </xf>
    <xf numFmtId="166" fontId="0" fillId="0" borderId="0" xfId="1" applyNumberFormat="1" applyFont="1" applyFill="1" applyBorder="1" applyAlignment="1" applyProtection="1"/>
    <xf numFmtId="3" fontId="0" fillId="0" borderId="0" xfId="0" applyNumberFormat="1" applyFont="1" applyFill="1" applyBorder="1" applyAlignment="1" applyProtection="1"/>
    <xf numFmtId="41" fontId="0" fillId="0" borderId="0" xfId="2" applyNumberFormat="1" applyFont="1" applyFill="1" applyBorder="1" applyAlignment="1" applyProtection="1">
      <alignment horizontal="center"/>
    </xf>
    <xf numFmtId="41" fontId="0" fillId="0" borderId="0" xfId="2" applyNumberFormat="1" applyFont="1" applyFill="1" applyBorder="1" applyAlignment="1" applyProtection="1">
      <alignment horizontal="left"/>
    </xf>
    <xf numFmtId="166" fontId="0" fillId="0" borderId="0" xfId="2" applyNumberFormat="1" applyFont="1" applyFill="1" applyBorder="1" applyAlignment="1" applyProtection="1">
      <alignment horizontal="center"/>
    </xf>
    <xf numFmtId="37" fontId="0" fillId="0" borderId="0" xfId="2" applyNumberFormat="1" applyFont="1" applyFill="1" applyBorder="1" applyAlignment="1" applyProtection="1">
      <alignment horizontal="right"/>
    </xf>
    <xf numFmtId="166" fontId="0" fillId="0" borderId="0" xfId="2" applyNumberFormat="1" applyFont="1" applyFill="1" applyBorder="1" applyAlignment="1" applyProtection="1">
      <alignment horizontal="left"/>
    </xf>
    <xf numFmtId="0" fontId="2" fillId="2" borderId="2" xfId="0" applyNumberFormat="1" applyFont="1" applyFill="1" applyBorder="1" applyAlignment="1" applyProtection="1"/>
    <xf numFmtId="164" fontId="0" fillId="2" borderId="3" xfId="2" applyNumberFormat="1" applyFont="1" applyFill="1" applyBorder="1" applyAlignment="1" applyProtection="1"/>
    <xf numFmtId="164" fontId="0" fillId="2" borderId="4" xfId="2" applyNumberFormat="1" applyFont="1" applyFill="1" applyBorder="1" applyAlignment="1" applyProtection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K15"/>
  <sheetViews>
    <sheetView tabSelected="1" workbookViewId="0">
      <selection activeCell="H23" sqref="H23"/>
    </sheetView>
  </sheetViews>
  <sheetFormatPr defaultColWidth="8.6640625" defaultRowHeight="14.4" x14ac:dyDescent="0.3"/>
  <cols>
    <col min="1" max="1" width="71.5546875" style="3" bestFit="1" customWidth="1"/>
    <col min="2" max="2" width="15.33203125" style="3" bestFit="1" customWidth="1"/>
    <col min="3" max="3" width="14.33203125" style="3" bestFit="1" customWidth="1"/>
    <col min="4" max="4" width="13.88671875" style="3" bestFit="1" customWidth="1"/>
    <col min="5" max="5" width="14.33203125" style="3" bestFit="1" customWidth="1"/>
    <col min="6" max="6" width="10.6640625" style="3" bestFit="1" customWidth="1"/>
    <col min="7" max="7" width="11.109375" style="3" bestFit="1" customWidth="1"/>
    <col min="8" max="9" width="16.33203125" style="3" bestFit="1" customWidth="1"/>
    <col min="10" max="10" width="12.5546875" style="3" bestFit="1" customWidth="1"/>
    <col min="11" max="11" width="38.33203125" style="3" bestFit="1" customWidth="1"/>
    <col min="12" max="16384" width="8.6640625" style="3"/>
  </cols>
  <sheetData>
    <row r="1" spans="1:1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8.8" x14ac:dyDescent="0.3">
      <c r="A2" s="1"/>
      <c r="B2" s="2"/>
      <c r="C2" s="2"/>
      <c r="D2" s="2"/>
      <c r="E2" s="2"/>
      <c r="F2" s="2"/>
      <c r="G2" s="4" t="s">
        <v>1</v>
      </c>
      <c r="H2" s="5" t="s">
        <v>2</v>
      </c>
      <c r="I2" s="4" t="s">
        <v>3</v>
      </c>
      <c r="J2" s="4" t="s">
        <v>3</v>
      </c>
      <c r="K2" s="2"/>
    </row>
    <row r="3" spans="1:11" ht="43.8" thickBot="1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  <c r="K3" s="8" t="s">
        <v>14</v>
      </c>
    </row>
    <row r="4" spans="1:11" ht="9" customHeight="1" x14ac:dyDescent="0.3">
      <c r="A4" s="9"/>
      <c r="B4" s="10"/>
      <c r="C4" s="10"/>
      <c r="D4" s="10"/>
      <c r="E4" s="10"/>
      <c r="F4" s="10"/>
      <c r="G4" s="10"/>
      <c r="H4" s="10"/>
      <c r="I4" s="10"/>
      <c r="J4" s="11"/>
      <c r="K4" s="11"/>
    </row>
    <row r="5" spans="1:11" x14ac:dyDescent="0.3">
      <c r="A5" s="12" t="s">
        <v>15</v>
      </c>
      <c r="B5" s="13">
        <v>10185000</v>
      </c>
      <c r="C5" s="13">
        <f>10135000-1690000-1690000-1690000</f>
        <v>5065000</v>
      </c>
      <c r="D5" s="13">
        <v>0</v>
      </c>
      <c r="E5" s="14">
        <f t="shared" ref="E5:E14" si="0">C5+D5</f>
        <v>5065000</v>
      </c>
      <c r="F5" s="15">
        <v>45337</v>
      </c>
      <c r="G5" s="16" t="s">
        <v>16</v>
      </c>
      <c r="H5" s="14">
        <v>10019416</v>
      </c>
      <c r="I5" s="14">
        <v>10019416</v>
      </c>
      <c r="J5" s="14">
        <v>0</v>
      </c>
      <c r="K5" s="17" t="s">
        <v>17</v>
      </c>
    </row>
    <row r="6" spans="1:11" x14ac:dyDescent="0.3">
      <c r="A6" s="12" t="s">
        <v>18</v>
      </c>
      <c r="B6" s="18">
        <v>12485000</v>
      </c>
      <c r="C6" s="19">
        <v>12485000</v>
      </c>
      <c r="D6" s="19">
        <v>5005236</v>
      </c>
      <c r="E6" s="20">
        <f t="shared" si="0"/>
        <v>17490236</v>
      </c>
      <c r="F6" s="15">
        <v>47894</v>
      </c>
      <c r="G6" s="16" t="s">
        <v>16</v>
      </c>
      <c r="H6" s="21">
        <v>12312707</v>
      </c>
      <c r="I6" s="21">
        <v>12312707</v>
      </c>
      <c r="J6" s="22">
        <v>0</v>
      </c>
      <c r="K6" s="17" t="s">
        <v>17</v>
      </c>
    </row>
    <row r="7" spans="1:11" ht="13.5" customHeight="1" x14ac:dyDescent="0.3">
      <c r="A7" s="12" t="s">
        <v>19</v>
      </c>
      <c r="B7" s="18">
        <v>26725000</v>
      </c>
      <c r="C7" s="19">
        <f>10085000-1995000</f>
        <v>8090000</v>
      </c>
      <c r="D7" s="19">
        <v>576855</v>
      </c>
      <c r="E7" s="20">
        <f t="shared" si="0"/>
        <v>8666855</v>
      </c>
      <c r="F7" s="15">
        <v>45337</v>
      </c>
      <c r="G7" s="16" t="s">
        <v>16</v>
      </c>
      <c r="H7" s="14" t="s">
        <v>20</v>
      </c>
      <c r="I7" s="14" t="s">
        <v>20</v>
      </c>
      <c r="J7" s="14" t="s">
        <v>21</v>
      </c>
      <c r="K7" s="14" t="s">
        <v>22</v>
      </c>
    </row>
    <row r="8" spans="1:11" ht="13.5" customHeight="1" x14ac:dyDescent="0.3">
      <c r="A8" s="12" t="s">
        <v>23</v>
      </c>
      <c r="B8" s="18">
        <v>185740000</v>
      </c>
      <c r="C8" s="19">
        <f>156910000-3100000</f>
        <v>153810000</v>
      </c>
      <c r="D8" s="19">
        <v>51400575</v>
      </c>
      <c r="E8" s="17">
        <f t="shared" si="0"/>
        <v>205210575</v>
      </c>
      <c r="F8" s="15">
        <v>49355</v>
      </c>
      <c r="G8" s="16" t="s">
        <v>16</v>
      </c>
      <c r="H8" s="23">
        <v>188445967</v>
      </c>
      <c r="I8" s="23">
        <v>188445967</v>
      </c>
      <c r="J8" s="22">
        <v>0</v>
      </c>
      <c r="K8" s="17" t="s">
        <v>24</v>
      </c>
    </row>
    <row r="9" spans="1:11" ht="13.5" customHeight="1" x14ac:dyDescent="0.3">
      <c r="A9" s="12" t="s">
        <v>25</v>
      </c>
      <c r="B9" s="18">
        <v>40560000</v>
      </c>
      <c r="C9" s="19">
        <f>38115000-4010000</f>
        <v>34105000</v>
      </c>
      <c r="D9" s="19">
        <v>7154275</v>
      </c>
      <c r="E9" s="17">
        <f t="shared" si="0"/>
        <v>41259275</v>
      </c>
      <c r="F9" s="15">
        <v>47894</v>
      </c>
      <c r="G9" s="16" t="s">
        <v>16</v>
      </c>
      <c r="H9" s="16" t="s">
        <v>20</v>
      </c>
      <c r="I9" s="14" t="s">
        <v>20</v>
      </c>
      <c r="J9" s="14" t="s">
        <v>21</v>
      </c>
      <c r="K9" s="14" t="s">
        <v>22</v>
      </c>
    </row>
    <row r="10" spans="1:11" ht="13.5" customHeight="1" x14ac:dyDescent="0.3">
      <c r="A10" s="12" t="s">
        <v>26</v>
      </c>
      <c r="B10" s="18">
        <v>150250000</v>
      </c>
      <c r="C10" s="19">
        <f>115890000-4955000</f>
        <v>110935000</v>
      </c>
      <c r="D10" s="19">
        <v>41813600</v>
      </c>
      <c r="E10" s="17">
        <f t="shared" si="0"/>
        <v>152748600</v>
      </c>
      <c r="F10" s="15">
        <v>49720</v>
      </c>
      <c r="G10" s="16" t="s">
        <v>16</v>
      </c>
      <c r="H10" s="21">
        <v>170000000</v>
      </c>
      <c r="I10" s="21">
        <v>170000000</v>
      </c>
      <c r="J10" s="22">
        <v>0</v>
      </c>
      <c r="K10" s="17" t="s">
        <v>27</v>
      </c>
    </row>
    <row r="11" spans="1:11" ht="13.5" customHeight="1" x14ac:dyDescent="0.3">
      <c r="A11" s="12" t="s">
        <v>28</v>
      </c>
      <c r="B11" s="18">
        <v>78565000</v>
      </c>
      <c r="C11" s="19">
        <f>66860000-2350000</f>
        <v>64510000</v>
      </c>
      <c r="D11" s="19">
        <v>32852750</v>
      </c>
      <c r="E11" s="17">
        <f t="shared" si="0"/>
        <v>97362750</v>
      </c>
      <c r="F11" s="15">
        <v>50451</v>
      </c>
      <c r="G11" s="16" t="s">
        <v>16</v>
      </c>
      <c r="H11" s="24">
        <v>89445000</v>
      </c>
      <c r="I11" s="17">
        <v>82992891.229999959</v>
      </c>
      <c r="J11" s="22">
        <v>6452108.7700000396</v>
      </c>
      <c r="K11" s="17" t="s">
        <v>27</v>
      </c>
    </row>
    <row r="12" spans="1:11" ht="13.5" customHeight="1" x14ac:dyDescent="0.3">
      <c r="A12" s="12" t="s">
        <v>29</v>
      </c>
      <c r="B12" s="18">
        <v>14525000</v>
      </c>
      <c r="C12" s="19">
        <f>10590000-7190000</f>
        <v>3400000</v>
      </c>
      <c r="D12" s="19">
        <v>554650</v>
      </c>
      <c r="E12" s="17">
        <f t="shared" si="0"/>
        <v>3954650</v>
      </c>
      <c r="F12" s="15">
        <v>47164</v>
      </c>
      <c r="G12" s="16" t="s">
        <v>16</v>
      </c>
      <c r="H12" s="14" t="s">
        <v>20</v>
      </c>
      <c r="I12" s="14" t="s">
        <v>20</v>
      </c>
      <c r="J12" s="14" t="s">
        <v>21</v>
      </c>
      <c r="K12" s="14" t="s">
        <v>22</v>
      </c>
    </row>
    <row r="13" spans="1:11" ht="13.5" customHeight="1" x14ac:dyDescent="0.3">
      <c r="A13" s="12" t="s">
        <v>30</v>
      </c>
      <c r="B13" s="18">
        <v>28420000</v>
      </c>
      <c r="C13" s="19">
        <f>26890000-6730000</f>
        <v>20160000</v>
      </c>
      <c r="D13" s="19">
        <v>1791250</v>
      </c>
      <c r="E13" s="17">
        <f t="shared" si="0"/>
        <v>21951250</v>
      </c>
      <c r="F13" s="15">
        <v>45337</v>
      </c>
      <c r="G13" s="16" t="s">
        <v>16</v>
      </c>
      <c r="H13" s="14" t="s">
        <v>20</v>
      </c>
      <c r="I13" s="14" t="s">
        <v>20</v>
      </c>
      <c r="J13" s="14" t="s">
        <v>21</v>
      </c>
      <c r="K13" s="14" t="s">
        <v>22</v>
      </c>
    </row>
    <row r="14" spans="1:11" ht="13.5" customHeight="1" thickBot="1" x14ac:dyDescent="0.35">
      <c r="A14" s="12" t="s">
        <v>31</v>
      </c>
      <c r="B14" s="18">
        <v>47830000</v>
      </c>
      <c r="C14" s="19">
        <f>47830000-845000</f>
        <v>46985000</v>
      </c>
      <c r="D14" s="19">
        <v>6947250</v>
      </c>
      <c r="E14" s="17">
        <f t="shared" si="0"/>
        <v>53932250</v>
      </c>
      <c r="F14" s="15">
        <v>46798</v>
      </c>
      <c r="G14" s="16" t="s">
        <v>16</v>
      </c>
      <c r="H14" s="14" t="s">
        <v>20</v>
      </c>
      <c r="I14" s="14" t="s">
        <v>20</v>
      </c>
      <c r="J14" s="14"/>
      <c r="K14" s="14" t="s">
        <v>22</v>
      </c>
    </row>
    <row r="15" spans="1:11" ht="15" thickBot="1" x14ac:dyDescent="0.35">
      <c r="A15" s="25" t="s">
        <v>32</v>
      </c>
      <c r="B15" s="26">
        <f>SUM(B5:B14)</f>
        <v>595285000</v>
      </c>
      <c r="C15" s="26">
        <f>SUM(C5:C14)</f>
        <v>459545000</v>
      </c>
      <c r="D15" s="26">
        <f>SUM(D5:D14)</f>
        <v>148096441</v>
      </c>
      <c r="E15" s="26">
        <f>SUM(E5:E14)</f>
        <v>607641441</v>
      </c>
      <c r="F15" s="26"/>
      <c r="G15" s="26"/>
      <c r="H15" s="26">
        <f>SUM(H5:H14)</f>
        <v>470223090</v>
      </c>
      <c r="I15" s="26">
        <f>SUM(I5:I14)</f>
        <v>463770981.22999996</v>
      </c>
      <c r="J15" s="26">
        <f>SUM(J5:J14)</f>
        <v>6452108.7700000396</v>
      </c>
      <c r="K15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Downloadable - Issue by Issue</vt:lpstr>
    </vt:vector>
  </TitlesOfParts>
  <Company>Garland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Kelse Pedigo</dc:creator>
  <cp:lastModifiedBy>Kelse Pedigo</cp:lastModifiedBy>
  <dcterms:created xsi:type="dcterms:W3CDTF">2021-12-03T22:01:10Z</dcterms:created>
  <dcterms:modified xsi:type="dcterms:W3CDTF">2021-12-03T22:01:40Z</dcterms:modified>
</cp:coreProperties>
</file>